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M:\!PRICING &amp; SALES\Metal Conduit\11.25 Update\"/>
    </mc:Choice>
  </mc:AlternateContent>
  <xr:revisionPtr revIDLastSave="0" documentId="8_{D3FB1F54-2817-4F6A-8ABA-E876B94E8867}" xr6:coauthVersionLast="47" xr6:coauthVersionMax="47" xr10:uidLastSave="{00000000-0000-0000-0000-000000000000}"/>
  <bookViews>
    <workbookView xWindow="28680" yWindow="-120" windowWidth="29040" windowHeight="15720" xr2:uid="{2B4CAFDC-409A-48CD-B7C3-F55B4404A97B}"/>
  </bookViews>
  <sheets>
    <sheet name="Metal Conduit Excel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8" i="2" l="1"/>
  <c r="E88" i="2"/>
  <c r="D87" i="2"/>
  <c r="E87" i="2"/>
  <c r="D86" i="2"/>
  <c r="E86" i="2"/>
  <c r="D85" i="2"/>
  <c r="E85" i="2"/>
  <c r="D84" i="2"/>
  <c r="E84" i="2"/>
  <c r="D83" i="2"/>
  <c r="E83" i="2"/>
  <c r="D82" i="2"/>
  <c r="E82" i="2"/>
  <c r="E81" i="2"/>
  <c r="D81" i="2"/>
  <c r="D80" i="2"/>
  <c r="E80" i="2"/>
  <c r="D79" i="2"/>
  <c r="E79" i="2"/>
  <c r="D78" i="2"/>
  <c r="E78" i="2"/>
  <c r="D77" i="2"/>
  <c r="E77" i="2"/>
  <c r="D76" i="2"/>
  <c r="E76" i="2"/>
  <c r="D75" i="2"/>
  <c r="E75" i="2"/>
  <c r="D74" i="2"/>
  <c r="E74" i="2" s="1"/>
  <c r="D73" i="2"/>
  <c r="E73" i="2"/>
  <c r="D72" i="2"/>
  <c r="E72" i="2"/>
  <c r="D71" i="2"/>
  <c r="E71" i="2"/>
  <c r="D70" i="2"/>
  <c r="E70" i="2"/>
  <c r="D69" i="2"/>
  <c r="E69" i="2"/>
  <c r="D68" i="2"/>
  <c r="E68" i="2"/>
  <c r="D67" i="2"/>
  <c r="E67" i="2"/>
  <c r="D66" i="2"/>
  <c r="E66" i="2"/>
  <c r="D62" i="2"/>
  <c r="E62" i="2"/>
  <c r="D60" i="2"/>
  <c r="E60" i="2"/>
  <c r="D59" i="2"/>
  <c r="E59" i="2"/>
  <c r="D58" i="2"/>
  <c r="E58" i="2"/>
  <c r="D57" i="2"/>
  <c r="E57" i="2"/>
  <c r="D56" i="2"/>
  <c r="E56" i="2"/>
  <c r="E55" i="2"/>
  <c r="D55" i="2"/>
  <c r="D54" i="2"/>
  <c r="E54" i="2"/>
  <c r="D53" i="2"/>
  <c r="E53" i="2"/>
  <c r="D50" i="2"/>
  <c r="E50" i="2"/>
  <c r="D49" i="2"/>
  <c r="E49" i="2"/>
  <c r="D48" i="2"/>
  <c r="E48" i="2"/>
  <c r="D47" i="2"/>
  <c r="E47" i="2"/>
  <c r="D46" i="2"/>
  <c r="E46" i="2" s="1"/>
  <c r="D45" i="2"/>
  <c r="E45" i="2" s="1"/>
  <c r="D44" i="2"/>
  <c r="E44" i="2"/>
  <c r="D43" i="2"/>
  <c r="E43" i="2"/>
  <c r="D42" i="2"/>
  <c r="E42" i="2"/>
  <c r="D41" i="2"/>
  <c r="E41" i="2"/>
  <c r="D40" i="2"/>
  <c r="E40" i="2"/>
  <c r="D39" i="2"/>
  <c r="E39" i="2"/>
  <c r="D36" i="2"/>
  <c r="E36" i="2"/>
  <c r="D35" i="2"/>
  <c r="E35" i="2"/>
  <c r="D34" i="2"/>
  <c r="E34" i="2"/>
  <c r="D33" i="2"/>
  <c r="E33" i="2"/>
  <c r="D32" i="2"/>
  <c r="E32" i="2"/>
  <c r="D31" i="2"/>
  <c r="E31" i="2"/>
  <c r="D30" i="2"/>
  <c r="E30" i="2"/>
  <c r="E29" i="2"/>
  <c r="D29" i="2"/>
  <c r="D28" i="2"/>
  <c r="E28" i="2"/>
  <c r="D27" i="2"/>
  <c r="E27" i="2"/>
  <c r="D24" i="2"/>
  <c r="E24" i="2"/>
  <c r="D23" i="2"/>
  <c r="E23" i="2"/>
  <c r="D22" i="2"/>
  <c r="E22" i="2"/>
  <c r="D21" i="2"/>
  <c r="E21" i="2"/>
  <c r="D20" i="2"/>
  <c r="E20" i="2" s="1"/>
  <c r="D19" i="2"/>
  <c r="E19" i="2" s="1"/>
  <c r="D18" i="2"/>
  <c r="E18" i="2"/>
  <c r="D17" i="2"/>
  <c r="E17" i="2"/>
  <c r="D16" i="2"/>
  <c r="E16" i="2"/>
  <c r="D15" i="2"/>
  <c r="E15" i="2"/>
  <c r="E6" i="2"/>
  <c r="E5" i="2"/>
  <c r="E4" i="2"/>
</calcChain>
</file>

<file path=xl/sharedStrings.xml><?xml version="1.0" encoding="utf-8"?>
<sst xmlns="http://schemas.openxmlformats.org/spreadsheetml/2006/main" count="86" uniqueCount="84">
  <si>
    <t>METAL CONDUIT</t>
  </si>
  <si>
    <t>METAL-CONDUIT-</t>
  </si>
  <si>
    <t>UNITEDPIPE.COM | 800.777.7473</t>
  </si>
  <si>
    <t>YOUR EMT Multiplier►</t>
  </si>
  <si>
    <t>YOUR RMC Multiplier►</t>
  </si>
  <si>
    <t>YOUR IMC Multiplier►</t>
  </si>
  <si>
    <t>YOUR RAC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</si>
  <si>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</si>
  <si>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</si>
  <si>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</si>
  <si>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</si>
  <si>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</si>
  <si>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</si>
  <si>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EMT - Electrical Metallic Tubing</t>
  </si>
  <si>
    <t>1/2 IN EMT x 10 FT (700)</t>
  </si>
  <si>
    <t>3/4 IN EMT x 10 FT (500)</t>
  </si>
  <si>
    <t>1 IN EMT x 10 FT (300)</t>
  </si>
  <si>
    <t>1-1/4 IN EMT x 10 FT (200)</t>
  </si>
  <si>
    <t>1-1/2 IN EMT x 10 FT (150)</t>
  </si>
  <si>
    <t>2 IN EMT x 10 FT (120)</t>
  </si>
  <si>
    <t>2-1/2 IN EMT x 10 FT (61)</t>
  </si>
  <si>
    <t>3 IN EMT x 10 FT (51)</t>
  </si>
  <si>
    <t>3-1/2 IN EMT x 10 FT (37)</t>
  </si>
  <si>
    <t>4 IN EMT x 10 FT (30)</t>
  </si>
  <si>
    <t>IMC - Intermediate Metal Conduit</t>
  </si>
  <si>
    <t>1/2 IN IMC x 10 FT (350)</t>
  </si>
  <si>
    <t>3/4 IN IMC x 10 FT (250)</t>
  </si>
  <si>
    <t>1 IN IMC x 10 FT (170)</t>
  </si>
  <si>
    <t>1-1/4 IN IMC x 10 FT (135)</t>
  </si>
  <si>
    <t>1-1/2 IN IMC x 10 FT (110)</t>
  </si>
  <si>
    <t>2 IN IMC x 10 FT (80)</t>
  </si>
  <si>
    <t>2-1/2 IN IMC x 10 FT (37)</t>
  </si>
  <si>
    <t>3 IN IMC x 10 FT (30)</t>
  </si>
  <si>
    <t>3-1/2 IN IMC x 10 FT (24)</t>
  </si>
  <si>
    <t>4 IN IMC x 10 FT (24)</t>
  </si>
  <si>
    <t>RMC - Steel Rigid Metal Conduit</t>
  </si>
  <si>
    <t>1/2 IN RIGID x 10 FT (250)</t>
  </si>
  <si>
    <t>3/4 IN RIGID x 10 FT (200)</t>
  </si>
  <si>
    <t>1 IN RIGID x 10 FT (125)</t>
  </si>
  <si>
    <t>1-1/4 IN RIGID x 10 FT (90)</t>
  </si>
  <si>
    <t>1-1/2 IN RIGID x 10 FT (80)</t>
  </si>
  <si>
    <t>2 IN RIGID x 10 FT (60)</t>
  </si>
  <si>
    <t>2-1/2 IN RIGID x 10 FT (37)</t>
  </si>
  <si>
    <t>3 IN RIGID x 10 FT (30)</t>
  </si>
  <si>
    <t>3-1/2 IN RIGID x 10 FT (25)</t>
  </si>
  <si>
    <t>4 IN RIGID x 10 FT (20)</t>
  </si>
  <si>
    <t>5 IN RIGID x 10 FT (15)</t>
  </si>
  <si>
    <t>6 IN RIGID x 10 FT (10)</t>
  </si>
  <si>
    <t>RAC - Rigid Aluminum Conduit</t>
  </si>
  <si>
    <t>1/2 IN ALUM RIGID x 10 FT (250)</t>
  </si>
  <si>
    <t>3/4 IN ALUM RIGID x 10 FT (250)</t>
  </si>
  <si>
    <t>1 IN ALUM RIGID X 10 FT (200)</t>
  </si>
  <si>
    <t>1-1/4 IN ALUM RIGID x 10 FT (100)</t>
  </si>
  <si>
    <t>1-1/2 IN ALUM RIGID x 10 FT (100)</t>
  </si>
  <si>
    <t>2 IN ALUM RIGID x 10 FT (45)</t>
  </si>
  <si>
    <t>2-1/2 IN ALUM RIGID x 10 FT (30)</t>
  </si>
  <si>
    <t>3 IN ALUM RIGID x 10 FT (20)</t>
  </si>
  <si>
    <t>3-1/2 IN ALUM RIGID x 10 FT (20)</t>
  </si>
  <si>
    <t>Call for $</t>
  </si>
  <si>
    <t>4 IN ALUM RIGID x 10 FT (20)</t>
  </si>
  <si>
    <t>6 IN ALUM RIGID x 10 FT (6)</t>
  </si>
  <si>
    <t>1/2 IN EMT RED x 10 FT (350/10)</t>
  </si>
  <si>
    <t>1/2 IN EMT BLACK x 10 FT (350/10)</t>
  </si>
  <si>
    <t>3/4 IN EMT BLUE x 10 FT (250/10)</t>
  </si>
  <si>
    <t>3/4 IN EMT RED x 10 FT (250/10)</t>
  </si>
  <si>
    <t>3/4 IN EMT ORANGE x 10 FT (250/10)</t>
  </si>
  <si>
    <t>3/4 IN EMT BLACK x 10 FT (250/10)</t>
  </si>
  <si>
    <t>3/4 IN EMT GREEN x 10 FT (250/10)</t>
  </si>
  <si>
    <t>3/4 IN EMT PURPLE x 10 FT (250/10)</t>
  </si>
  <si>
    <t>3/4 IN EMT WHITE x 10 FT (250/10)</t>
  </si>
  <si>
    <t>3/4 IN EMT YELLOW x 10 FT (250/10)</t>
  </si>
  <si>
    <t>1 IN EMT BLUE x 10 FT (150/10)</t>
  </si>
  <si>
    <t>1 IN EMT GREEN x 10 FT (150/10)</t>
  </si>
  <si>
    <t>1 IN EMT ORANGE x 10 FT (150/10)</t>
  </si>
  <si>
    <t>1 IN EMT WHITE x 10 FT (150)</t>
  </si>
  <si>
    <t>1 IN EMT YELLOW x 10 FT (150/10)</t>
  </si>
  <si>
    <t>1 IN EMT RED x 10 FT (150/10)</t>
  </si>
  <si>
    <t>1-1/4 IN EMT RED x 10 FT (100/5)</t>
  </si>
  <si>
    <t>1-1/4 IN EMT BLUE x 10 FT (100/5)</t>
  </si>
  <si>
    <t>1-1/2 IN EMT RED x 10 FT (75/5)</t>
  </si>
  <si>
    <t>1-1/2 IN EMT BLUE x 10 FT (75/5)</t>
  </si>
  <si>
    <t>2 IN EMT BLUE x 10 FT (60)</t>
  </si>
  <si>
    <t>2 IN EMT YELLOW x 10 FT (60)</t>
  </si>
  <si>
    <t>4 IN EMT ORANGE x 10 FT (15)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</si>
</sst>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6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9"/>
      <color rgb="FFFF0000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0" xfId="0" applyFont="1" applyFill="1" applyAlignment="1">
      <alignment horizontal="center" vertical="center"/>
    </xf>
    <xf numFmtId="0" fontId="7" fillId="3" borderId="3" xfId="0" applyFont="1" applyFill="1" applyBorder="1" applyAlignment="1">
      <alignment horizontal="right"/>
    </xf>
    <xf numFmtId="164" fontId="7" fillId="4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5" borderId="5" xfId="0" applyFont="1" applyFill="1" applyBorder="1" applyAlignment="1">
      <alignment horizontal="center"/>
    </xf>
    <xf numFmtId="165" fontId="4" fillId="5" borderId="5" xfId="0" applyNumberFormat="1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 vertical="center"/>
    </xf>
    <xf numFmtId="1" fontId="9" fillId="6" borderId="0" xfId="0" applyNumberFormat="1" applyFont="1" applyFill="1" applyAlignment="1">
      <alignment horizontal="left" vertical="center"/>
    </xf>
    <xf numFmtId="0" fontId="2" fillId="6" borderId="0" xfId="0" applyFont="1" applyFill="1" applyAlignment="1">
      <alignment vertical="center"/>
    </xf>
    <xf numFmtId="165" fontId="2" fillId="6" borderId="0" xfId="0" applyNumberFormat="1" applyFont="1" applyFill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left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0" fontId="9" fillId="6" borderId="0" xfId="0" applyFont="1" applyFill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E2B663-B666-47F6-99C2-34D3471945D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!PRICING%20&amp;%20SALES\Metal%20Conduit\11.25%20Update\New_Metal_Conduit_LIST_Sheet_11_25_25-NEW-TEMPLATE.xlsm" TargetMode="External"/><Relationship Id="rId1" Type="http://schemas.openxmlformats.org/officeDocument/2006/relationships/externalLinkPath" Target="New_Metal_Conduit_LIST_Sheet_11_25_25-NEW-TEMPLA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rut List Prices"/>
      <sheetName val="101"/>
      <sheetName val="101 GM%"/>
      <sheetName val="102"/>
      <sheetName val="103-108,117"/>
      <sheetName val="109 and 114"/>
      <sheetName val="111 and 112"/>
      <sheetName val="NEW QUERY"/>
      <sheetName val="DATES"/>
      <sheetName val="Metal Conduit Excel"/>
      <sheetName val="Metal Conduit PDF"/>
      <sheetName val="List"/>
      <sheetName val="Excel List Price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B2" t="str">
            <v>020325.4</v>
          </cell>
        </row>
        <row r="3">
          <cell r="A3" t="str">
            <v xml:space="preserve">Effective: </v>
          </cell>
          <cell r="B3" t="str">
            <v>February 3, 2025</v>
          </cell>
        </row>
        <row r="4">
          <cell r="A4" t="str">
            <v xml:space="preserve">Supersedes: </v>
          </cell>
          <cell r="B4" t="str">
            <v>043018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AA1C8-AC27-4247-989E-57ED3DECBA64}">
  <sheetPr codeName="Sheet20">
    <pageSetUpPr fitToPage="1"/>
  </sheetPr>
  <dimension ref="A1:H88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2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/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tr">
        <f>F4&amp;[1]DATES!B2</f>
        <v>METAL-CONDUIT-020325.4</v>
      </c>
      <c r="F4" s="10" t="s">
        <v>1</v>
      </c>
    </row>
    <row r="5" spans="1:8" ht="15" customHeight="1" x14ac:dyDescent="0.2">
      <c r="A5" s="1"/>
      <c r="B5" s="1"/>
      <c r="C5" s="1"/>
      <c r="D5" s="8"/>
      <c r="E5" s="9" t="str">
        <f>[1]DATES!A3&amp;[1]DATES!B3</f>
        <v>Effective: February 3, 2025</v>
      </c>
    </row>
    <row r="6" spans="1:8" ht="15" customHeight="1" x14ac:dyDescent="0.2">
      <c r="A6" s="1"/>
      <c r="B6" s="1"/>
      <c r="C6" s="1"/>
      <c r="D6" s="8"/>
      <c r="E6" s="9" t="str">
        <f>[1]DATES!A4&amp;F4&amp;[1]DATES!B4</f>
        <v>Supersedes: METAL-CONDUIT-043018</v>
      </c>
    </row>
    <row r="7" spans="1:8" ht="15" customHeight="1" x14ac:dyDescent="0.2">
      <c r="A7" s="1"/>
      <c r="B7" s="1"/>
      <c r="C7" s="1"/>
      <c r="D7" s="9"/>
      <c r="E7" s="11"/>
    </row>
    <row r="8" spans="1:8" s="15" customFormat="1" ht="12.75" customHeight="1" x14ac:dyDescent="0.2">
      <c r="A8" s="12" t="s">
        <v>2</v>
      </c>
      <c r="B8" s="12"/>
      <c r="C8" s="12"/>
      <c r="D8" s="13" t="s">
        <v>3</v>
      </c>
      <c r="E8" s="14">
        <v>0</v>
      </c>
      <c r="F8" s="4"/>
      <c r="G8" s="5"/>
      <c r="H8" s="5"/>
    </row>
    <row r="9" spans="1:8" s="15" customFormat="1" ht="12.75" customHeight="1" x14ac:dyDescent="0.2">
      <c r="A9" s="12"/>
      <c r="B9" s="12"/>
      <c r="C9" s="12"/>
      <c r="D9" s="13" t="s">
        <v>4</v>
      </c>
      <c r="E9" s="14">
        <v>0</v>
      </c>
      <c r="F9" s="4"/>
      <c r="G9" s="5"/>
      <c r="H9" s="5"/>
    </row>
    <row r="10" spans="1:8" s="15" customFormat="1" ht="12.75" customHeight="1" x14ac:dyDescent="0.2">
      <c r="A10" s="12"/>
      <c r="B10" s="12"/>
      <c r="C10" s="12"/>
      <c r="D10" s="13" t="s">
        <v>5</v>
      </c>
      <c r="E10" s="14">
        <v>0</v>
      </c>
      <c r="F10" s="4"/>
      <c r="G10" s="5"/>
      <c r="H10" s="5"/>
    </row>
    <row r="11" spans="1:8" s="15" customFormat="1" ht="12.75" customHeight="1" x14ac:dyDescent="0.2">
      <c r="A11" s="12"/>
      <c r="B11" s="12"/>
      <c r="C11" s="12"/>
      <c r="D11" s="13" t="s">
        <v>6</v>
      </c>
      <c r="E11" s="14">
        <v>0</v>
      </c>
      <c r="F11" s="4"/>
      <c r="G11" s="5"/>
      <c r="H11" s="5"/>
    </row>
    <row r="12" spans="1:8" s="15" customFormat="1" ht="15" customHeight="1" x14ac:dyDescent="0.2">
      <c r="A12" s="16" t="s">
        <v>7</v>
      </c>
      <c r="B12" s="17"/>
      <c r="C12" s="17"/>
      <c r="D12" s="17"/>
      <c r="E12" s="18"/>
      <c r="F12" s="4"/>
      <c r="G12" s="5"/>
      <c r="H12" s="5"/>
    </row>
    <row r="13" spans="1:8" x14ac:dyDescent="0.2">
      <c r="A13" s="19" t="s">
        <v>8</v>
      </c>
      <c r="B13" s="19" t="s">
        <v>9</v>
      </c>
      <c r="C13" s="20" t="s">
        <v>10</v>
      </c>
      <c r="D13" s="21" t="s">
        <v>11</v>
      </c>
      <c r="E13" s="21" t="s">
        <v>12</v>
      </c>
      <c r="F13" s="4"/>
    </row>
    <row r="14" spans="1:8" s="26" customFormat="1" x14ac:dyDescent="0.25">
      <c r="A14" s="22" t="s">
        <v>13</v>
      </c>
      <c r="B14" s="23"/>
      <c r="C14" s="24"/>
      <c r="D14" s="23"/>
      <c r="E14" s="23"/>
      <c r="F14" s="25"/>
    </row>
    <row r="15" spans="1:8" s="26" customFormat="1" x14ac:dyDescent="0.2">
      <c r="A15" s="27">
        <v>63836</v>
      </c>
      <c r="B15" s="26" t="s">
        <v>14</v>
      </c>
      <c r="C15" s="28">
        <v>224</v>
      </c>
      <c r="D15" s="29">
        <f>$E$8</f>
        <v>0</v>
      </c>
      <c r="E15" s="30">
        <f>C15*D15</f>
        <v>0</v>
      </c>
      <c r="F15" s="25"/>
    </row>
    <row r="16" spans="1:8" s="26" customFormat="1" x14ac:dyDescent="0.2">
      <c r="A16" s="27">
        <v>63837</v>
      </c>
      <c r="B16" s="26" t="s">
        <v>15</v>
      </c>
      <c r="C16" s="28">
        <v>340</v>
      </c>
      <c r="D16" s="29">
        <f t="shared" ref="D16:D24" si="0">$E$8</f>
        <v>0</v>
      </c>
      <c r="E16" s="30">
        <f t="shared" ref="E16:E24" si="1">C16*D16</f>
        <v>0</v>
      </c>
      <c r="F16" s="25"/>
    </row>
    <row r="17" spans="1:6" s="26" customFormat="1" x14ac:dyDescent="0.2">
      <c r="A17" s="27">
        <v>63838</v>
      </c>
      <c r="B17" s="26" t="s">
        <v>16</v>
      </c>
      <c r="C17" s="28">
        <v>497</v>
      </c>
      <c r="D17" s="29">
        <f t="shared" si="0"/>
        <v>0</v>
      </c>
      <c r="E17" s="30">
        <f t="shared" si="1"/>
        <v>0</v>
      </c>
      <c r="F17" s="25"/>
    </row>
    <row r="18" spans="1:6" s="26" customFormat="1" x14ac:dyDescent="0.2">
      <c r="A18" s="27">
        <v>63840</v>
      </c>
      <c r="B18" s="26" t="s">
        <v>17</v>
      </c>
      <c r="C18" s="28">
        <v>810</v>
      </c>
      <c r="D18" s="29">
        <f t="shared" si="0"/>
        <v>0</v>
      </c>
      <c r="E18" s="30">
        <f t="shared" si="1"/>
        <v>0</v>
      </c>
      <c r="F18" s="25"/>
    </row>
    <row r="19" spans="1:6" s="26" customFormat="1" x14ac:dyDescent="0.2">
      <c r="A19" s="27">
        <v>63841</v>
      </c>
      <c r="B19" s="26" t="s">
        <v>18</v>
      </c>
      <c r="C19" s="28">
        <v>993</v>
      </c>
      <c r="D19" s="29">
        <f t="shared" si="0"/>
        <v>0</v>
      </c>
      <c r="E19" s="30">
        <f t="shared" si="1"/>
        <v>0</v>
      </c>
      <c r="F19" s="25"/>
    </row>
    <row r="20" spans="1:6" s="26" customFormat="1" x14ac:dyDescent="0.2">
      <c r="A20" s="27">
        <v>63842</v>
      </c>
      <c r="B20" s="26" t="s">
        <v>19</v>
      </c>
      <c r="C20" s="28">
        <v>1159</v>
      </c>
      <c r="D20" s="29">
        <f t="shared" si="0"/>
        <v>0</v>
      </c>
      <c r="E20" s="30">
        <f t="shared" si="1"/>
        <v>0</v>
      </c>
      <c r="F20" s="25"/>
    </row>
    <row r="21" spans="1:6" s="26" customFormat="1" x14ac:dyDescent="0.2">
      <c r="A21" s="27">
        <v>64739</v>
      </c>
      <c r="B21" s="26" t="s">
        <v>20</v>
      </c>
      <c r="C21" s="28">
        <v>1761</v>
      </c>
      <c r="D21" s="29">
        <f t="shared" si="0"/>
        <v>0</v>
      </c>
      <c r="E21" s="30">
        <f t="shared" si="1"/>
        <v>0</v>
      </c>
      <c r="F21" s="25"/>
    </row>
    <row r="22" spans="1:6" s="26" customFormat="1" x14ac:dyDescent="0.2">
      <c r="A22" s="27">
        <v>63844</v>
      </c>
      <c r="B22" s="26" t="s">
        <v>21</v>
      </c>
      <c r="C22" s="28">
        <v>2236</v>
      </c>
      <c r="D22" s="29">
        <f t="shared" si="0"/>
        <v>0</v>
      </c>
      <c r="E22" s="30">
        <f t="shared" si="1"/>
        <v>0</v>
      </c>
      <c r="F22" s="25"/>
    </row>
    <row r="23" spans="1:6" s="26" customFormat="1" x14ac:dyDescent="0.2">
      <c r="A23" s="27">
        <v>63845</v>
      </c>
      <c r="B23" s="26" t="s">
        <v>22</v>
      </c>
      <c r="C23" s="28">
        <v>2952</v>
      </c>
      <c r="D23" s="29">
        <f t="shared" si="0"/>
        <v>0</v>
      </c>
      <c r="E23" s="30">
        <f t="shared" si="1"/>
        <v>0</v>
      </c>
      <c r="F23" s="25"/>
    </row>
    <row r="24" spans="1:6" s="26" customFormat="1" x14ac:dyDescent="0.2">
      <c r="A24" s="27">
        <v>63846</v>
      </c>
      <c r="B24" s="26" t="s">
        <v>23</v>
      </c>
      <c r="C24" s="28">
        <v>3014</v>
      </c>
      <c r="D24" s="29">
        <f t="shared" si="0"/>
        <v>0</v>
      </c>
      <c r="E24" s="30">
        <f t="shared" si="1"/>
        <v>0</v>
      </c>
      <c r="F24" s="25"/>
    </row>
    <row r="25" spans="1:6" s="26" customFormat="1" x14ac:dyDescent="0.25">
      <c r="A25" s="31"/>
      <c r="C25" s="32"/>
      <c r="F25" s="25"/>
    </row>
    <row r="26" spans="1:6" s="26" customFormat="1" x14ac:dyDescent="0.25">
      <c r="A26" s="22" t="s">
        <v>24</v>
      </c>
      <c r="B26" s="23"/>
      <c r="C26" s="24"/>
      <c r="D26" s="23"/>
      <c r="E26" s="23"/>
      <c r="F26" s="25"/>
    </row>
    <row r="27" spans="1:6" s="26" customFormat="1" x14ac:dyDescent="0.2">
      <c r="A27" s="27">
        <v>63847</v>
      </c>
      <c r="B27" s="33" t="s">
        <v>25</v>
      </c>
      <c r="C27" s="28">
        <v>528</v>
      </c>
      <c r="D27" s="29">
        <f>$E$10</f>
        <v>0</v>
      </c>
      <c r="E27" s="30">
        <f t="shared" ref="E27:E36" si="2">C27*D27</f>
        <v>0</v>
      </c>
      <c r="F27" s="25"/>
    </row>
    <row r="28" spans="1:6" s="26" customFormat="1" x14ac:dyDescent="0.2">
      <c r="A28" s="27">
        <v>63849</v>
      </c>
      <c r="B28" s="33" t="s">
        <v>26</v>
      </c>
      <c r="C28" s="28">
        <v>619</v>
      </c>
      <c r="D28" s="29">
        <f t="shared" ref="D28:D36" si="3">$E$10</f>
        <v>0</v>
      </c>
      <c r="E28" s="30">
        <f t="shared" si="2"/>
        <v>0</v>
      </c>
      <c r="F28" s="25"/>
    </row>
    <row r="29" spans="1:6" s="26" customFormat="1" x14ac:dyDescent="0.2">
      <c r="A29" s="27">
        <v>63850</v>
      </c>
      <c r="B29" s="33" t="s">
        <v>27</v>
      </c>
      <c r="C29" s="28">
        <v>867</v>
      </c>
      <c r="D29" s="29">
        <f t="shared" si="3"/>
        <v>0</v>
      </c>
      <c r="E29" s="30">
        <f t="shared" si="2"/>
        <v>0</v>
      </c>
      <c r="F29" s="25"/>
    </row>
    <row r="30" spans="1:6" s="26" customFormat="1" x14ac:dyDescent="0.2">
      <c r="A30" s="27">
        <v>63851</v>
      </c>
      <c r="B30" s="33" t="s">
        <v>28</v>
      </c>
      <c r="C30" s="28">
        <v>1219</v>
      </c>
      <c r="D30" s="29">
        <f t="shared" si="3"/>
        <v>0</v>
      </c>
      <c r="E30" s="30">
        <f t="shared" si="2"/>
        <v>0</v>
      </c>
      <c r="F30" s="25"/>
    </row>
    <row r="31" spans="1:6" s="26" customFormat="1" x14ac:dyDescent="0.2">
      <c r="A31" s="27">
        <v>63852</v>
      </c>
      <c r="B31" s="33" t="s">
        <v>29</v>
      </c>
      <c r="C31" s="28">
        <v>1519</v>
      </c>
      <c r="D31" s="29">
        <f t="shared" si="3"/>
        <v>0</v>
      </c>
      <c r="E31" s="30">
        <f t="shared" si="2"/>
        <v>0</v>
      </c>
      <c r="F31" s="25"/>
    </row>
    <row r="32" spans="1:6" s="26" customFormat="1" x14ac:dyDescent="0.2">
      <c r="A32" s="27">
        <v>63853</v>
      </c>
      <c r="B32" s="33" t="s">
        <v>30</v>
      </c>
      <c r="C32" s="28">
        <v>1899</v>
      </c>
      <c r="D32" s="29">
        <f t="shared" si="3"/>
        <v>0</v>
      </c>
      <c r="E32" s="30">
        <f t="shared" si="2"/>
        <v>0</v>
      </c>
      <c r="F32" s="25"/>
    </row>
    <row r="33" spans="1:6" s="26" customFormat="1" x14ac:dyDescent="0.2">
      <c r="A33" s="27">
        <v>63854</v>
      </c>
      <c r="B33" s="33" t="s">
        <v>31</v>
      </c>
      <c r="C33" s="28">
        <v>3781</v>
      </c>
      <c r="D33" s="29">
        <f t="shared" si="3"/>
        <v>0</v>
      </c>
      <c r="E33" s="30">
        <f t="shared" si="2"/>
        <v>0</v>
      </c>
      <c r="F33" s="25"/>
    </row>
    <row r="34" spans="1:6" s="26" customFormat="1" x14ac:dyDescent="0.2">
      <c r="A34" s="27">
        <v>63855</v>
      </c>
      <c r="B34" s="33" t="s">
        <v>32</v>
      </c>
      <c r="C34" s="28">
        <v>4957</v>
      </c>
      <c r="D34" s="29">
        <f t="shared" si="3"/>
        <v>0</v>
      </c>
      <c r="E34" s="30">
        <f t="shared" si="2"/>
        <v>0</v>
      </c>
      <c r="F34" s="25"/>
    </row>
    <row r="35" spans="1:6" s="26" customFormat="1" x14ac:dyDescent="0.2">
      <c r="A35" s="27">
        <v>63856</v>
      </c>
      <c r="B35" s="33" t="s">
        <v>33</v>
      </c>
      <c r="C35" s="28">
        <v>5831</v>
      </c>
      <c r="D35" s="29">
        <f t="shared" si="3"/>
        <v>0</v>
      </c>
      <c r="E35" s="30">
        <f t="shared" si="2"/>
        <v>0</v>
      </c>
      <c r="F35" s="25"/>
    </row>
    <row r="36" spans="1:6" s="26" customFormat="1" x14ac:dyDescent="0.2">
      <c r="A36" s="27">
        <v>63857</v>
      </c>
      <c r="B36" s="33" t="s">
        <v>34</v>
      </c>
      <c r="C36" s="28">
        <v>6553</v>
      </c>
      <c r="D36" s="29">
        <f t="shared" si="3"/>
        <v>0</v>
      </c>
      <c r="E36" s="30">
        <f t="shared" si="2"/>
        <v>0</v>
      </c>
      <c r="F36" s="25"/>
    </row>
    <row r="37" spans="1:6" s="26" customFormat="1" x14ac:dyDescent="0.25">
      <c r="C37" s="32"/>
      <c r="F37" s="25"/>
    </row>
    <row r="38" spans="1:6" s="26" customFormat="1" x14ac:dyDescent="0.25">
      <c r="A38" s="34" t="s">
        <v>35</v>
      </c>
      <c r="B38" s="23"/>
      <c r="C38" s="24"/>
      <c r="D38" s="23"/>
      <c r="E38" s="23"/>
      <c r="F38" s="25"/>
    </row>
    <row r="39" spans="1:6" s="26" customFormat="1" x14ac:dyDescent="0.2">
      <c r="A39" s="27">
        <v>63859</v>
      </c>
      <c r="B39" s="26" t="s">
        <v>36</v>
      </c>
      <c r="C39" s="28">
        <v>896</v>
      </c>
      <c r="D39" s="29">
        <f>$E$9</f>
        <v>0</v>
      </c>
      <c r="E39" s="30">
        <f t="shared" ref="E39:E50" si="4">C39*D39</f>
        <v>0</v>
      </c>
      <c r="F39" s="25"/>
    </row>
    <row r="40" spans="1:6" s="26" customFormat="1" x14ac:dyDescent="0.2">
      <c r="A40" s="27">
        <v>63860</v>
      </c>
      <c r="B40" s="26" t="s">
        <v>37</v>
      </c>
      <c r="C40" s="28">
        <v>1005</v>
      </c>
      <c r="D40" s="29">
        <f t="shared" ref="D40:D50" si="5">$E$9</f>
        <v>0</v>
      </c>
      <c r="E40" s="30">
        <f t="shared" si="4"/>
        <v>0</v>
      </c>
      <c r="F40" s="25"/>
    </row>
    <row r="41" spans="1:6" s="26" customFormat="1" x14ac:dyDescent="0.2">
      <c r="A41" s="27">
        <v>63861</v>
      </c>
      <c r="B41" s="26" t="s">
        <v>38</v>
      </c>
      <c r="C41" s="28">
        <v>1458</v>
      </c>
      <c r="D41" s="29">
        <f t="shared" si="5"/>
        <v>0</v>
      </c>
      <c r="E41" s="30">
        <f t="shared" si="4"/>
        <v>0</v>
      </c>
      <c r="F41" s="25"/>
    </row>
    <row r="42" spans="1:6" s="26" customFormat="1" x14ac:dyDescent="0.2">
      <c r="A42" s="27">
        <v>63862</v>
      </c>
      <c r="B42" s="26" t="s">
        <v>39</v>
      </c>
      <c r="C42" s="28">
        <v>2152</v>
      </c>
      <c r="D42" s="29">
        <f t="shared" si="5"/>
        <v>0</v>
      </c>
      <c r="E42" s="30">
        <f t="shared" si="4"/>
        <v>0</v>
      </c>
      <c r="F42" s="25"/>
    </row>
    <row r="43" spans="1:6" s="26" customFormat="1" x14ac:dyDescent="0.2">
      <c r="A43" s="27">
        <v>63863</v>
      </c>
      <c r="B43" s="26" t="s">
        <v>40</v>
      </c>
      <c r="C43" s="28">
        <v>2417</v>
      </c>
      <c r="D43" s="29">
        <f t="shared" si="5"/>
        <v>0</v>
      </c>
      <c r="E43" s="30">
        <f t="shared" si="4"/>
        <v>0</v>
      </c>
      <c r="F43" s="25"/>
    </row>
    <row r="44" spans="1:6" s="26" customFormat="1" x14ac:dyDescent="0.2">
      <c r="A44" s="27">
        <v>63864</v>
      </c>
      <c r="B44" s="26" t="s">
        <v>41</v>
      </c>
      <c r="C44" s="28">
        <v>3254</v>
      </c>
      <c r="D44" s="29">
        <f t="shared" si="5"/>
        <v>0</v>
      </c>
      <c r="E44" s="30">
        <f t="shared" si="4"/>
        <v>0</v>
      </c>
      <c r="F44" s="25"/>
    </row>
    <row r="45" spans="1:6" s="26" customFormat="1" x14ac:dyDescent="0.2">
      <c r="A45" s="27">
        <v>63865</v>
      </c>
      <c r="B45" s="26" t="s">
        <v>42</v>
      </c>
      <c r="C45" s="28">
        <v>5601</v>
      </c>
      <c r="D45" s="29">
        <f t="shared" si="5"/>
        <v>0</v>
      </c>
      <c r="E45" s="30">
        <f t="shared" si="4"/>
        <v>0</v>
      </c>
      <c r="F45" s="25"/>
    </row>
    <row r="46" spans="1:6" s="26" customFormat="1" x14ac:dyDescent="0.2">
      <c r="A46" s="27">
        <v>63866</v>
      </c>
      <c r="B46" s="26" t="s">
        <v>43</v>
      </c>
      <c r="C46" s="28">
        <v>6325</v>
      </c>
      <c r="D46" s="29">
        <f t="shared" si="5"/>
        <v>0</v>
      </c>
      <c r="E46" s="30">
        <f t="shared" si="4"/>
        <v>0</v>
      </c>
      <c r="F46" s="25"/>
    </row>
    <row r="47" spans="1:6" s="26" customFormat="1" x14ac:dyDescent="0.2">
      <c r="A47" s="27">
        <v>63867</v>
      </c>
      <c r="B47" s="26" t="s">
        <v>44</v>
      </c>
      <c r="C47" s="28">
        <v>8309</v>
      </c>
      <c r="D47" s="29">
        <f t="shared" si="5"/>
        <v>0</v>
      </c>
      <c r="E47" s="30">
        <f t="shared" si="4"/>
        <v>0</v>
      </c>
      <c r="F47" s="25"/>
    </row>
    <row r="48" spans="1:6" s="26" customFormat="1" x14ac:dyDescent="0.2">
      <c r="A48" s="27">
        <v>63868</v>
      </c>
      <c r="B48" s="26" t="s">
        <v>45</v>
      </c>
      <c r="C48" s="28">
        <v>8759</v>
      </c>
      <c r="D48" s="29">
        <f t="shared" si="5"/>
        <v>0</v>
      </c>
      <c r="E48" s="30">
        <f t="shared" si="4"/>
        <v>0</v>
      </c>
      <c r="F48" s="25"/>
    </row>
    <row r="49" spans="1:6" s="26" customFormat="1" x14ac:dyDescent="0.2">
      <c r="A49" s="27">
        <v>63869</v>
      </c>
      <c r="B49" s="26" t="s">
        <v>46</v>
      </c>
      <c r="C49" s="28">
        <v>16606</v>
      </c>
      <c r="D49" s="29">
        <f t="shared" si="5"/>
        <v>0</v>
      </c>
      <c r="E49" s="30">
        <f t="shared" si="4"/>
        <v>0</v>
      </c>
      <c r="F49" s="25"/>
    </row>
    <row r="50" spans="1:6" s="26" customFormat="1" x14ac:dyDescent="0.2">
      <c r="A50" s="27">
        <v>63870</v>
      </c>
      <c r="B50" s="26" t="s">
        <v>47</v>
      </c>
      <c r="C50" s="28">
        <v>21657</v>
      </c>
      <c r="D50" s="29">
        <f t="shared" si="5"/>
        <v>0</v>
      </c>
      <c r="E50" s="30">
        <f t="shared" si="4"/>
        <v>0</v>
      </c>
      <c r="F50" s="25"/>
    </row>
    <row r="51" spans="1:6" s="26" customFormat="1" x14ac:dyDescent="0.25">
      <c r="A51" s="31"/>
      <c r="C51" s="32"/>
      <c r="F51" s="25"/>
    </row>
    <row r="52" spans="1:6" s="26" customFormat="1" x14ac:dyDescent="0.25">
      <c r="A52" s="22" t="s">
        <v>48</v>
      </c>
      <c r="B52" s="23"/>
      <c r="C52" s="24"/>
      <c r="D52" s="23"/>
      <c r="E52" s="23"/>
      <c r="F52" s="25"/>
    </row>
    <row r="53" spans="1:6" s="26" customFormat="1" x14ac:dyDescent="0.2">
      <c r="A53" s="27">
        <v>66636</v>
      </c>
      <c r="B53" s="26" t="s">
        <v>49</v>
      </c>
      <c r="C53" s="28">
        <v>95.46</v>
      </c>
      <c r="D53" s="29">
        <f>$E$11</f>
        <v>0</v>
      </c>
      <c r="E53" s="30">
        <f t="shared" ref="E53:E60" si="6">C53*D53</f>
        <v>0</v>
      </c>
      <c r="F53" s="25"/>
    </row>
    <row r="54" spans="1:6" s="26" customFormat="1" x14ac:dyDescent="0.2">
      <c r="A54" s="27">
        <v>65312</v>
      </c>
      <c r="B54" s="26" t="s">
        <v>50</v>
      </c>
      <c r="C54" s="28">
        <v>126.36</v>
      </c>
      <c r="D54" s="29">
        <f t="shared" ref="D54:D62" si="7">$E$11</f>
        <v>0</v>
      </c>
      <c r="E54" s="30">
        <f t="shared" si="6"/>
        <v>0</v>
      </c>
      <c r="F54" s="25"/>
    </row>
    <row r="55" spans="1:6" s="26" customFormat="1" x14ac:dyDescent="0.2">
      <c r="A55" s="27">
        <v>65313</v>
      </c>
      <c r="B55" s="26" t="s">
        <v>51</v>
      </c>
      <c r="C55" s="28">
        <v>183.71</v>
      </c>
      <c r="D55" s="29">
        <f t="shared" si="7"/>
        <v>0</v>
      </c>
      <c r="E55" s="30">
        <f t="shared" si="6"/>
        <v>0</v>
      </c>
      <c r="F55" s="25"/>
    </row>
    <row r="56" spans="1:6" s="26" customFormat="1" x14ac:dyDescent="0.2">
      <c r="A56" s="27">
        <v>66637</v>
      </c>
      <c r="B56" s="26" t="s">
        <v>52</v>
      </c>
      <c r="C56" s="28">
        <v>241.33</v>
      </c>
      <c r="D56" s="29">
        <f t="shared" si="7"/>
        <v>0</v>
      </c>
      <c r="E56" s="30">
        <f t="shared" si="6"/>
        <v>0</v>
      </c>
      <c r="F56" s="25"/>
    </row>
    <row r="57" spans="1:6" s="26" customFormat="1" x14ac:dyDescent="0.2">
      <c r="A57" s="27">
        <v>65314</v>
      </c>
      <c r="B57" s="26" t="s">
        <v>53</v>
      </c>
      <c r="C57" s="28">
        <v>298.99</v>
      </c>
      <c r="D57" s="29">
        <f t="shared" si="7"/>
        <v>0</v>
      </c>
      <c r="E57" s="30">
        <f t="shared" si="6"/>
        <v>0</v>
      </c>
      <c r="F57" s="25"/>
    </row>
    <row r="58" spans="1:6" s="26" customFormat="1" x14ac:dyDescent="0.2">
      <c r="A58" s="27">
        <v>65315</v>
      </c>
      <c r="B58" s="26" t="s">
        <v>54</v>
      </c>
      <c r="C58" s="28">
        <v>399.42</v>
      </c>
      <c r="D58" s="29">
        <f t="shared" si="7"/>
        <v>0</v>
      </c>
      <c r="E58" s="30">
        <f t="shared" si="6"/>
        <v>0</v>
      </c>
      <c r="F58" s="25"/>
    </row>
    <row r="59" spans="1:6" s="26" customFormat="1" x14ac:dyDescent="0.2">
      <c r="A59" s="27">
        <v>66638</v>
      </c>
      <c r="B59" s="26" t="s">
        <v>55</v>
      </c>
      <c r="C59" s="28">
        <v>631.99</v>
      </c>
      <c r="D59" s="29">
        <f t="shared" si="7"/>
        <v>0</v>
      </c>
      <c r="E59" s="30">
        <f t="shared" si="6"/>
        <v>0</v>
      </c>
      <c r="F59" s="25"/>
    </row>
    <row r="60" spans="1:6" s="26" customFormat="1" x14ac:dyDescent="0.2">
      <c r="A60" s="27">
        <v>66639</v>
      </c>
      <c r="B60" s="26" t="s">
        <v>56</v>
      </c>
      <c r="C60" s="28">
        <v>830.15</v>
      </c>
      <c r="D60" s="29">
        <f t="shared" si="7"/>
        <v>0</v>
      </c>
      <c r="E60" s="30">
        <f t="shared" si="6"/>
        <v>0</v>
      </c>
      <c r="F60" s="25"/>
    </row>
    <row r="61" spans="1:6" s="26" customFormat="1" x14ac:dyDescent="0.2">
      <c r="A61" s="27">
        <v>66640</v>
      </c>
      <c r="B61" s="26" t="s">
        <v>57</v>
      </c>
      <c r="C61" s="28" t="s">
        <v>58</v>
      </c>
      <c r="D61" s="29"/>
      <c r="E61" s="30"/>
      <c r="F61" s="25"/>
    </row>
    <row r="62" spans="1:6" s="26" customFormat="1" x14ac:dyDescent="0.2">
      <c r="A62" s="27">
        <v>66641</v>
      </c>
      <c r="B62" s="26" t="s">
        <v>59</v>
      </c>
      <c r="C62" s="28">
        <v>1180.4000000000001</v>
      </c>
      <c r="D62" s="29">
        <f t="shared" si="7"/>
        <v>0</v>
      </c>
      <c r="E62" s="30">
        <f t="shared" ref="E62" si="8">C62*D62</f>
        <v>0</v>
      </c>
      <c r="F62" s="25"/>
    </row>
    <row r="63" spans="1:6" s="26" customFormat="1" x14ac:dyDescent="0.2">
      <c r="A63" s="27">
        <v>66643</v>
      </c>
      <c r="B63" s="26" t="s">
        <v>60</v>
      </c>
      <c r="C63" s="28" t="s">
        <v>58</v>
      </c>
      <c r="D63" s="29"/>
      <c r="E63" s="30"/>
      <c r="F63" s="25"/>
    </row>
    <row r="64" spans="1:6" x14ac:dyDescent="0.2">
      <c r="F64" s="25"/>
    </row>
    <row r="65" spans="1:8" x14ac:dyDescent="0.2">
      <c r="A65" s="22" t="s">
        <v>48</v>
      </c>
      <c r="B65" s="23"/>
      <c r="C65" s="24"/>
      <c r="D65" s="23"/>
      <c r="E65" s="23"/>
      <c r="F65" s="25"/>
      <c r="G65" s="26"/>
      <c r="H65" s="26"/>
    </row>
    <row r="66" spans="1:8" x14ac:dyDescent="0.2">
      <c r="A66" s="27">
        <v>67318</v>
      </c>
      <c r="B66" s="5" t="s">
        <v>61</v>
      </c>
      <c r="C66" s="28">
        <v>264</v>
      </c>
      <c r="D66" s="29">
        <f t="shared" ref="D66:D88" si="9">$E$8</f>
        <v>0</v>
      </c>
      <c r="E66" s="30">
        <f t="shared" ref="E66:E88" si="10">C66*D66</f>
        <v>0</v>
      </c>
      <c r="F66" s="25"/>
    </row>
    <row r="67" spans="1:8" x14ac:dyDescent="0.2">
      <c r="A67" s="27">
        <v>65503</v>
      </c>
      <c r="B67" s="5" t="s">
        <v>62</v>
      </c>
      <c r="C67" s="28">
        <v>264</v>
      </c>
      <c r="D67" s="29">
        <f t="shared" si="9"/>
        <v>0</v>
      </c>
      <c r="E67" s="30">
        <f t="shared" si="10"/>
        <v>0</v>
      </c>
      <c r="F67" s="25"/>
    </row>
    <row r="68" spans="1:8" x14ac:dyDescent="0.2">
      <c r="A68" s="27">
        <v>65496</v>
      </c>
      <c r="B68" s="5" t="s">
        <v>63</v>
      </c>
      <c r="C68" s="28">
        <v>394</v>
      </c>
      <c r="D68" s="29">
        <f t="shared" si="9"/>
        <v>0</v>
      </c>
      <c r="E68" s="30">
        <f t="shared" si="10"/>
        <v>0</v>
      </c>
      <c r="F68" s="25"/>
    </row>
    <row r="69" spans="1:8" x14ac:dyDescent="0.2">
      <c r="A69" s="27">
        <v>65287</v>
      </c>
      <c r="B69" s="5" t="s">
        <v>64</v>
      </c>
      <c r="C69" s="28">
        <v>394</v>
      </c>
      <c r="D69" s="29">
        <f t="shared" si="9"/>
        <v>0</v>
      </c>
      <c r="E69" s="30">
        <f t="shared" si="10"/>
        <v>0</v>
      </c>
      <c r="F69" s="25"/>
    </row>
    <row r="70" spans="1:8" x14ac:dyDescent="0.2">
      <c r="A70" s="27">
        <v>68000</v>
      </c>
      <c r="B70" s="5" t="s">
        <v>65</v>
      </c>
      <c r="C70" s="28">
        <v>394</v>
      </c>
      <c r="D70" s="29">
        <f t="shared" si="9"/>
        <v>0</v>
      </c>
      <c r="E70" s="30">
        <f t="shared" si="10"/>
        <v>0</v>
      </c>
      <c r="F70" s="25"/>
    </row>
    <row r="71" spans="1:8" x14ac:dyDescent="0.2">
      <c r="A71" s="27">
        <v>68002</v>
      </c>
      <c r="B71" s="5" t="s">
        <v>66</v>
      </c>
      <c r="C71" s="28">
        <v>394</v>
      </c>
      <c r="D71" s="29">
        <f t="shared" si="9"/>
        <v>0</v>
      </c>
      <c r="E71" s="30">
        <f t="shared" si="10"/>
        <v>0</v>
      </c>
      <c r="F71" s="25"/>
    </row>
    <row r="72" spans="1:8" x14ac:dyDescent="0.2">
      <c r="A72" s="27">
        <v>65290</v>
      </c>
      <c r="B72" s="5" t="s">
        <v>67</v>
      </c>
      <c r="C72" s="28">
        <v>394</v>
      </c>
      <c r="D72" s="29">
        <f t="shared" si="9"/>
        <v>0</v>
      </c>
      <c r="E72" s="30">
        <f t="shared" si="10"/>
        <v>0</v>
      </c>
      <c r="F72" s="25"/>
    </row>
    <row r="73" spans="1:8" x14ac:dyDescent="0.2">
      <c r="A73" s="27">
        <v>65300</v>
      </c>
      <c r="B73" s="5" t="s">
        <v>68</v>
      </c>
      <c r="C73" s="28">
        <v>394</v>
      </c>
      <c r="D73" s="29">
        <f t="shared" si="9"/>
        <v>0</v>
      </c>
      <c r="E73" s="30">
        <f t="shared" si="10"/>
        <v>0</v>
      </c>
      <c r="F73" s="25"/>
    </row>
    <row r="74" spans="1:8" x14ac:dyDescent="0.2">
      <c r="A74" s="27">
        <v>65301</v>
      </c>
      <c r="B74" s="5" t="s">
        <v>69</v>
      </c>
      <c r="C74" s="28">
        <v>394</v>
      </c>
      <c r="D74" s="29">
        <f t="shared" si="9"/>
        <v>0</v>
      </c>
      <c r="E74" s="30">
        <f t="shared" si="10"/>
        <v>0</v>
      </c>
      <c r="F74" s="25"/>
    </row>
    <row r="75" spans="1:8" x14ac:dyDescent="0.2">
      <c r="A75" s="27">
        <v>68003</v>
      </c>
      <c r="B75" s="5" t="s">
        <v>70</v>
      </c>
      <c r="C75" s="28">
        <v>394</v>
      </c>
      <c r="D75" s="29">
        <f t="shared" si="9"/>
        <v>0</v>
      </c>
      <c r="E75" s="30">
        <f t="shared" si="10"/>
        <v>0</v>
      </c>
      <c r="F75" s="25"/>
    </row>
    <row r="76" spans="1:8" x14ac:dyDescent="0.2">
      <c r="A76" s="27">
        <v>65497</v>
      </c>
      <c r="B76" s="5" t="s">
        <v>71</v>
      </c>
      <c r="C76" s="28">
        <v>587.4</v>
      </c>
      <c r="D76" s="29">
        <f t="shared" si="9"/>
        <v>0</v>
      </c>
      <c r="E76" s="30">
        <f t="shared" si="10"/>
        <v>0</v>
      </c>
      <c r="F76" s="25"/>
    </row>
    <row r="77" spans="1:8" x14ac:dyDescent="0.2">
      <c r="A77" s="27">
        <v>65501</v>
      </c>
      <c r="B77" s="5" t="s">
        <v>72</v>
      </c>
      <c r="C77" s="28">
        <v>587.4</v>
      </c>
      <c r="D77" s="29">
        <f t="shared" si="9"/>
        <v>0</v>
      </c>
      <c r="E77" s="30">
        <f t="shared" si="10"/>
        <v>0</v>
      </c>
      <c r="F77" s="25"/>
    </row>
    <row r="78" spans="1:8" x14ac:dyDescent="0.2">
      <c r="A78" s="27">
        <v>65502</v>
      </c>
      <c r="B78" s="5" t="s">
        <v>73</v>
      </c>
      <c r="C78" s="28">
        <v>587.4</v>
      </c>
      <c r="D78" s="29">
        <f t="shared" si="9"/>
        <v>0</v>
      </c>
      <c r="E78" s="30">
        <f t="shared" si="10"/>
        <v>0</v>
      </c>
      <c r="F78" s="25"/>
    </row>
    <row r="79" spans="1:8" x14ac:dyDescent="0.2">
      <c r="A79" s="27">
        <v>67918</v>
      </c>
      <c r="B79" s="5" t="s">
        <v>74</v>
      </c>
      <c r="C79" s="28">
        <v>587.4</v>
      </c>
      <c r="D79" s="29">
        <f t="shared" si="9"/>
        <v>0</v>
      </c>
      <c r="E79" s="30">
        <f t="shared" si="10"/>
        <v>0</v>
      </c>
      <c r="F79" s="25"/>
    </row>
    <row r="80" spans="1:8" x14ac:dyDescent="0.2">
      <c r="A80" s="27">
        <v>63839</v>
      </c>
      <c r="B80" s="5" t="s">
        <v>75</v>
      </c>
      <c r="C80" s="28">
        <v>587.4</v>
      </c>
      <c r="D80" s="29">
        <f t="shared" si="9"/>
        <v>0</v>
      </c>
      <c r="E80" s="30">
        <f t="shared" si="10"/>
        <v>0</v>
      </c>
      <c r="F80" s="25"/>
    </row>
    <row r="81" spans="1:6" x14ac:dyDescent="0.2">
      <c r="A81" s="27">
        <v>67923</v>
      </c>
      <c r="B81" s="5" t="s">
        <v>76</v>
      </c>
      <c r="C81" s="28">
        <v>587.4</v>
      </c>
      <c r="D81" s="29">
        <f t="shared" si="9"/>
        <v>0</v>
      </c>
      <c r="E81" s="30">
        <f t="shared" si="10"/>
        <v>0</v>
      </c>
      <c r="F81" s="25"/>
    </row>
    <row r="82" spans="1:6" x14ac:dyDescent="0.2">
      <c r="A82" s="27">
        <v>67924</v>
      </c>
      <c r="B82" s="5" t="s">
        <v>77</v>
      </c>
      <c r="C82" s="28">
        <v>1157.2</v>
      </c>
      <c r="D82" s="29">
        <f t="shared" si="9"/>
        <v>0</v>
      </c>
      <c r="E82" s="30">
        <f t="shared" si="10"/>
        <v>0</v>
      </c>
      <c r="F82" s="25"/>
    </row>
    <row r="83" spans="1:6" x14ac:dyDescent="0.2">
      <c r="A83" s="27">
        <v>65498</v>
      </c>
      <c r="B83" s="5" t="s">
        <v>78</v>
      </c>
      <c r="C83" s="28">
        <v>1157.2</v>
      </c>
      <c r="D83" s="29">
        <f t="shared" si="9"/>
        <v>0</v>
      </c>
      <c r="E83" s="30">
        <f t="shared" si="10"/>
        <v>0</v>
      </c>
      <c r="F83" s="25"/>
    </row>
    <row r="84" spans="1:6" x14ac:dyDescent="0.2">
      <c r="A84" s="27">
        <v>67925</v>
      </c>
      <c r="B84" s="5" t="s">
        <v>79</v>
      </c>
      <c r="C84" s="28">
        <v>1435.5</v>
      </c>
      <c r="D84" s="29">
        <f t="shared" si="9"/>
        <v>0</v>
      </c>
      <c r="E84" s="30">
        <f t="shared" si="10"/>
        <v>0</v>
      </c>
      <c r="F84" s="25"/>
    </row>
    <row r="85" spans="1:6" x14ac:dyDescent="0.2">
      <c r="A85" s="27">
        <v>65499</v>
      </c>
      <c r="B85" s="5" t="s">
        <v>80</v>
      </c>
      <c r="C85" s="28">
        <v>1435.5</v>
      </c>
      <c r="D85" s="29">
        <f t="shared" si="9"/>
        <v>0</v>
      </c>
      <c r="E85" s="30">
        <f t="shared" si="10"/>
        <v>0</v>
      </c>
      <c r="F85" s="25"/>
    </row>
    <row r="86" spans="1:6" x14ac:dyDescent="0.2">
      <c r="A86" s="27">
        <v>65500</v>
      </c>
      <c r="B86" s="5" t="s">
        <v>81</v>
      </c>
      <c r="C86" s="28">
        <v>1804</v>
      </c>
      <c r="D86" s="29">
        <f t="shared" si="9"/>
        <v>0</v>
      </c>
      <c r="E86" s="30">
        <f t="shared" si="10"/>
        <v>0</v>
      </c>
      <c r="F86" s="25"/>
    </row>
    <row r="87" spans="1:6" x14ac:dyDescent="0.2">
      <c r="A87" s="27">
        <v>65490</v>
      </c>
      <c r="B87" s="5" t="s">
        <v>82</v>
      </c>
      <c r="C87" s="28">
        <v>1804</v>
      </c>
      <c r="D87" s="29">
        <f t="shared" si="9"/>
        <v>0</v>
      </c>
      <c r="E87" s="30">
        <f t="shared" si="10"/>
        <v>0</v>
      </c>
      <c r="F87" s="25"/>
    </row>
    <row r="88" spans="1:6" x14ac:dyDescent="0.2">
      <c r="A88" s="27">
        <v>63872</v>
      </c>
      <c r="B88" s="5" t="s">
        <v>83</v>
      </c>
      <c r="C88" s="28">
        <v>4650.8</v>
      </c>
      <c r="D88" s="29">
        <f t="shared" si="9"/>
        <v>0</v>
      </c>
      <c r="E88" s="30">
        <f t="shared" si="10"/>
        <v>0</v>
      </c>
      <c r="F88" s="25"/>
    </row>
  </sheetData>
  <mergeCells count="4">
    <mergeCell ref="C1:E1"/>
    <mergeCell ref="D2:E2"/>
    <mergeCell ref="A8:C11"/>
    <mergeCell ref="A12:E12"/>
  </mergeCells>
  <pageMargins left="0.7" right="0.7" top="0.75" bottom="0.75" header="0.3" footer="0.3"/>
  <pageSetup scale="64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Metal Conduit Excel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2025-11-25T21:39:42Z</dcterms:created>
  <dcterms:modified xsi:type="dcterms:W3CDTF">2025-11-25T21:39:44Z</dcterms:modified>
</cp:coreProperties>
</file>